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13" sheetId="1" r:id="rId1"/>
  </sheets>
  <definedNames>
    <definedName name="_xlnm.Print_Area" localSheetId="0">'2013'!$A$1:$F$161</definedName>
  </definedNames>
  <calcPr fullCalcOnLoad="1"/>
</workbook>
</file>

<file path=xl/sharedStrings.xml><?xml version="1.0" encoding="utf-8"?>
<sst xmlns="http://schemas.openxmlformats.org/spreadsheetml/2006/main" count="176" uniqueCount="149">
  <si>
    <t>УТВЕРЖДАЮ</t>
  </si>
  <si>
    <t>(подпись, расшифровка подписи)</t>
  </si>
  <si>
    <t>План финансово-хозяйственной деятельности</t>
  </si>
  <si>
    <t>Форма по КДФ</t>
  </si>
  <si>
    <t>Дата</t>
  </si>
  <si>
    <t>коды</t>
  </si>
  <si>
    <t>по ОКПО</t>
  </si>
  <si>
    <t>по ОКЕИ</t>
  </si>
  <si>
    <t>Наименование органа, осуществляющего функции и полномочия учредителя</t>
  </si>
  <si>
    <t>1.Сведения о деятельности муниципального учреждения</t>
  </si>
  <si>
    <t>1.3.Перечень услуг (работ), осуществляемых на предпринимательской основе:</t>
  </si>
  <si>
    <t>Наименование показателя</t>
  </si>
  <si>
    <t>1</t>
  </si>
  <si>
    <t>1 .Нефинансовые активы, всего</t>
  </si>
  <si>
    <t>из них:</t>
  </si>
  <si>
    <t>1.1.Общая балансовая стоимость недвижимого имущества, всего</t>
  </si>
  <si>
    <t>в том числе:</t>
  </si>
  <si>
    <t>Сумма</t>
  </si>
  <si>
    <t>2</t>
  </si>
  <si>
    <t>1.1.2.     Стоимость     имущества,     приобретенного     муниципальным учреждением за счет средств, выделенных собственником имущества учреждения</t>
  </si>
  <si>
    <t>1.1.3.     Стоимость     имущества,     приобретенного     муниципальным учреждением за счет доходов, полученных от предпринимательской и иной приносящей доход деятельности</t>
  </si>
  <si>
    <t>1.1.4.Остаточная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</si>
  <si>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</si>
  <si>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</si>
  <si>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</si>
  <si>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2.Финансовые активы, всего</t>
  </si>
  <si>
    <t>2.1.Дебиторская задолженность по доходам, полученным за счет средств бюджета муниципального района</t>
  </si>
  <si>
    <t>2.2.1.По выданным авансам на услуги связи</t>
  </si>
  <si>
    <t>2.2.2.По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</si>
  <si>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</si>
  <si>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</si>
  <si>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</si>
  <si>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</si>
  <si>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</si>
  <si>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 произведенных активов</t>
  </si>
  <si>
    <t>2.2.9. По выданным авансам на приобретение материальных запасов</t>
  </si>
  <si>
    <t>2.2.10. По выданным авансам на прочие услуги</t>
  </si>
  <si>
    <t>2.3. Дебиторская задолженность по выданным авансам за счет доходов, полученных   от   предпринимательской   и   иной   приносящей   доход деятельности, всего</t>
  </si>
  <si>
    <t>2.3! 1.По выданным авансам на услуги связи</t>
  </si>
  <si>
    <t>2.2.8. По выданным авансам на приобретение не произведенньгх активов</t>
  </si>
  <si>
    <t>3.Обязательства, всего</t>
  </si>
  <si>
    <t>3.1.Просроченная кредиторская задолженность</t>
  </si>
  <si>
    <t>3.2.   Кредиторская   задолженность  по  расчетам  с   поставщиками   и подрядчиками за счет средств бюджета муниципального района, всего</t>
  </si>
  <si>
    <t>3.2.1.По начислениям на выплаты по оплате труда</t>
  </si>
  <si>
    <t>3.2.2.По оплате услуг связи</t>
  </si>
  <si>
    <t>3.2.3.По оплате транспортных услуг</t>
  </si>
  <si>
    <t>3.2.4.По оплате коммунальных услуг</t>
  </si>
  <si>
    <t>3.2.5.По оплате услуг по содержанию имущества</t>
  </si>
  <si>
    <t>3.2.6.По оплате прочих услуг</t>
  </si>
  <si>
    <t>3.2.7.По приобретению основных средств</t>
  </si>
  <si>
    <t>3.2.8.По приобретению нематериальных активов</t>
  </si>
  <si>
    <t>3.2.9. По приобретению не произведенных активов</t>
  </si>
  <si>
    <t>3.2.10. По приобретению материальных запасов</t>
  </si>
  <si>
    <t>3.2.11.По оплате прочих расходов</t>
  </si>
  <si>
    <t>3.2.12. По платежам в бюджет</t>
  </si>
  <si>
    <t>3.2.13.По прочим расчетам с кредиторами</t>
  </si>
  <si>
    <t>3.3.Кредиторская   задолженность   по   расчетам   с   поставщиками   и подрядчиками за счет доходов, полученных от предпринимательской и иной приносящей доход деятельности, всего</t>
  </si>
  <si>
    <t>3.3.1.По начислениям на выплаты по оплате труда</t>
  </si>
  <si>
    <t>3.3.2.Ш оплате услуг связи</t>
  </si>
  <si>
    <t>3.3.3.По оплате транспортных услуг</t>
  </si>
  <si>
    <t>3.3.4.Ш оплате коммунальных услуг</t>
  </si>
  <si>
    <t>3.3.5.По оплате услуг по содержанию имущества</t>
  </si>
  <si>
    <t>З.З.б.По оплате прочих услуг</t>
  </si>
  <si>
    <t>3.3.7.По приобретению основных средств</t>
  </si>
  <si>
    <r>
      <t>З.З.8</t>
    </r>
    <r>
      <rPr>
        <sz val="11"/>
        <rFont val="Constantia"/>
        <family val="1"/>
      </rPr>
      <t xml:space="preserve">.П0 </t>
    </r>
    <r>
      <rPr>
        <sz val="11"/>
        <rFont val="Times New Roman"/>
        <family val="1"/>
      </rPr>
      <t>приобретению нематериальных активов</t>
    </r>
  </si>
  <si>
    <t>3.3.9. По приобретению не произведенных активов</t>
  </si>
  <si>
    <t>3.3.10. По приобретению материальных запасов</t>
  </si>
  <si>
    <t>3.3.11.По оплате прочих расходов</t>
  </si>
  <si>
    <t>3.3.12. По платежам в бюджет</t>
  </si>
  <si>
    <t>3.3.13.По прочим расчетам с кредиторами</t>
  </si>
  <si>
    <t>Планируемый остаток средств на начало планируемого года</t>
  </si>
  <si>
    <t>Поступления, всего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</si>
  <si>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</si>
  <si>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</si>
  <si>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</si>
  <si>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  от   оказания       муниципальным   учреждениям   услуг (выполнения   работ),   предоставление   которых   для   физических   и юридических лиц осуществляется на предпринимательской основе, всего</t>
  </si>
  <si>
    <t>услуга № 1</t>
  </si>
  <si>
    <t>услуга № 2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</si>
  <si>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</si>
  <si>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</si>
  <si>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</si>
  <si>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</si>
  <si>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</si>
  <si>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</si>
  <si>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</si>
  <si>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</si>
  <si>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900</t>
  </si>
  <si>
    <t>210</t>
  </si>
  <si>
    <t>211</t>
  </si>
  <si>
    <t>212</t>
  </si>
  <si>
    <t>213</t>
  </si>
  <si>
    <t>220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</si>
  <si>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</si>
  <si>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</si>
  <si>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</si>
  <si>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</si>
  <si>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</si>
  <si>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</si>
  <si>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</si>
  <si>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</si>
  <si>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</si>
  <si>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</si>
  <si>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</si>
  <si>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</si>
  <si>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</si>
  <si>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</si>
  <si>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Справочно:</t>
  </si>
  <si>
    <t>объем публичных обязательств, всего</t>
  </si>
  <si>
    <t>221</t>
  </si>
  <si>
    <t>222</t>
  </si>
  <si>
    <t>223</t>
  </si>
  <si>
    <t>224</t>
  </si>
  <si>
    <t>225</t>
  </si>
  <si>
    <t>226</t>
  </si>
  <si>
    <t>290</t>
  </si>
  <si>
    <t>300</t>
  </si>
  <si>
    <t>310</t>
  </si>
  <si>
    <t>320</t>
  </si>
  <si>
    <t>330</t>
  </si>
  <si>
    <t>340</t>
  </si>
  <si>
    <t>500</t>
  </si>
  <si>
    <t>520</t>
  </si>
  <si>
    <t>Руководитель муниципального учреждения</t>
  </si>
  <si>
    <t>(подпись)       (расшифровка подписи)</t>
  </si>
  <si>
    <t>Главный бухгалтер</t>
  </si>
  <si>
    <t>Исполнитель</t>
  </si>
  <si>
    <t>наименование муниципального учреждения</t>
  </si>
  <si>
    <t xml:space="preserve">               Адрес фактического местонахождения муниципального учреждения</t>
  </si>
  <si>
    <t xml:space="preserve">                                2. Показатели финансового состояния учреждения</t>
  </si>
  <si>
    <t>1.1.1. Стоимость имущества, закрепленного собственником имущества замуниципальным учреждением на праве оперативного управления</t>
  </si>
  <si>
    <t>(уполномоченное лицо)</t>
  </si>
  <si>
    <t>муниципального учреждения</t>
  </si>
  <si>
    <t>(наименование должности лица,                                          утверждающего документ)</t>
  </si>
  <si>
    <t>347683 Ростовская область, Егорлыкский район, хутор Кавалерский, ул. Ленина, 19</t>
  </si>
  <si>
    <t>Заведующий</t>
  </si>
  <si>
    <r>
      <t xml:space="preserve">ИНН/КПП   </t>
    </r>
    <r>
      <rPr>
        <u val="single"/>
        <sz val="10"/>
        <rFont val="Times New Roman"/>
        <family val="1"/>
      </rPr>
      <t>6109011097/610901001</t>
    </r>
  </si>
  <si>
    <r>
      <t xml:space="preserve">единица измерения: </t>
    </r>
    <r>
      <rPr>
        <u val="single"/>
        <sz val="10"/>
        <rFont val="Arial"/>
        <family val="2"/>
      </rPr>
      <t>руб.</t>
    </r>
  </si>
  <si>
    <t>А.С.Тимко</t>
  </si>
  <si>
    <t>тел.24-3-36</t>
  </si>
  <si>
    <t>1.1 .Цели деятельности муниципального учреждения - воспитание, обучение, присмотр, уход и оздоровление детей в  возрасте от 1 года 6 месяцев до 7 лет.</t>
  </si>
  <si>
    <t>Отдел образования Администрации Егорлыкского района</t>
  </si>
  <si>
    <t>2.2.Дебиторская задолженность по выданным авансам, полученным за счет средств муниципального района, всего</t>
  </si>
  <si>
    <t xml:space="preserve">1.2.Виды деятельности муниципального учреждения : охрана жизни и укрепление физического и психического здоровья воспитанников; обеспечение познавательно-речевого, социально-личностного, художественно-эстетического и физического развития воспитанников; воспитание с учетом возрастных категорий детей гражданственности, уважения к правам и свободам человека, любви к окружающей природе, Родине, семье;
взаимодействие с семьями детей для обеспечения полноценного развития воспитанников;
оказание консультативной и методической помощи родителям (законным представителям) по вопросам воспитания, обучения и развития детей.
</t>
  </si>
  <si>
    <t>01 января 2013 г.</t>
  </si>
  <si>
    <t>09 января 2013 г.</t>
  </si>
  <si>
    <t>на 2013 год и плановый период 2014-2015 гг.</t>
  </si>
  <si>
    <t>О.Б. Астахова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</si>
  <si>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второй категории № 28 "Росинка"</t>
  </si>
  <si>
    <r>
      <t>09 января</t>
    </r>
    <r>
      <rPr>
        <sz val="10"/>
        <rFont val="Times New Roman"/>
        <family val="1"/>
      </rPr>
      <t xml:space="preserve"> </t>
    </r>
    <r>
      <rPr>
        <sz val="13"/>
        <rFont val="Times New Roman"/>
        <family val="1"/>
      </rPr>
      <t>2013 г</t>
    </r>
    <r>
      <rPr>
        <b/>
        <sz val="9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</si>
</sst>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"/>
      <family val="0"/>
    </font>
    <font>
      <sz val="13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1"/>
      <name val="Times New Roman"/>
      <family val="1"/>
    </font>
    <font>
      <sz val="11"/>
      <name val="Constantia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top" indent="15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164" fontId="0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 indent="10"/>
      <protection/>
    </xf>
    <xf numFmtId="0" fontId="13" fillId="0" borderId="10" xfId="0" applyNumberFormat="1" applyFont="1" applyFill="1" applyBorder="1" applyAlignment="1" applyProtection="1">
      <alignment horizontal="left" vertical="top" indent="9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4" fontId="3" fillId="0" borderId="16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17" xfId="0" applyNumberFormat="1" applyFill="1" applyBorder="1" applyAlignment="1" applyProtection="1">
      <alignment horizontal="center" vertical="top" wrapText="1"/>
      <protection/>
    </xf>
    <xf numFmtId="0" fontId="0" fillId="0" borderId="14" xfId="0" applyNumberFormat="1" applyFill="1" applyBorder="1" applyAlignment="1" applyProtection="1">
      <alignment horizontal="center" vertical="top" wrapText="1"/>
      <protection/>
    </xf>
    <xf numFmtId="0" fontId="0" fillId="0" borderId="18" xfId="0" applyNumberForma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right" vertical="top"/>
      <protection/>
    </xf>
    <xf numFmtId="0" fontId="0" fillId="0" borderId="14" xfId="0" applyNumberFormat="1" applyFont="1" applyFill="1" applyBorder="1" applyAlignment="1" applyProtection="1">
      <alignment horizontal="right" vertical="top"/>
      <protection/>
    </xf>
    <xf numFmtId="0" fontId="0" fillId="0" borderId="14" xfId="0" applyNumberFormat="1" applyFont="1" applyFill="1" applyBorder="1" applyAlignment="1" applyProtection="1">
      <alignment horizontal="right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1"/>
  <sheetViews>
    <sheetView tabSelected="1" view="pageBreakPreview" zoomScaleSheetLayoutView="100" zoomScalePageLayoutView="0" workbookViewId="0" topLeftCell="B142">
      <selection activeCell="B157" sqref="B157"/>
    </sheetView>
  </sheetViews>
  <sheetFormatPr defaultColWidth="9.140625" defaultRowHeight="12.75"/>
  <cols>
    <col min="1" max="1" width="0" style="0" hidden="1" customWidth="1"/>
    <col min="2" max="2" width="90.00390625" style="0" customWidth="1"/>
    <col min="3" max="3" width="5.28125" style="0" customWidth="1"/>
    <col min="4" max="4" width="21.28125" style="0" customWidth="1"/>
    <col min="5" max="5" width="14.7109375" style="0" customWidth="1"/>
    <col min="6" max="6" width="14.00390625" style="0" customWidth="1"/>
    <col min="7" max="7" width="9.57421875" style="0" bestFit="1" customWidth="1"/>
    <col min="8" max="8" width="11.00390625" style="0" customWidth="1"/>
  </cols>
  <sheetData>
    <row r="1" spans="2:6" ht="16.5">
      <c r="B1" s="1"/>
      <c r="C1" s="1"/>
      <c r="D1" s="31" t="s">
        <v>0</v>
      </c>
      <c r="E1" s="31"/>
      <c r="F1" s="31"/>
    </row>
    <row r="2" spans="4:6" ht="12.75">
      <c r="D2" s="32" t="s">
        <v>134</v>
      </c>
      <c r="E2" s="33"/>
      <c r="F2" s="33"/>
    </row>
    <row r="3" spans="2:6" ht="22.5" customHeight="1">
      <c r="B3" s="1"/>
      <c r="C3" s="1"/>
      <c r="D3" s="34" t="s">
        <v>132</v>
      </c>
      <c r="E3" s="35"/>
      <c r="F3" s="35"/>
    </row>
    <row r="4" spans="4:6" ht="12.75">
      <c r="D4" s="36" t="s">
        <v>146</v>
      </c>
      <c r="E4" s="37"/>
      <c r="F4" s="37"/>
    </row>
    <row r="5" spans="2:6" ht="12.75">
      <c r="B5" s="13"/>
      <c r="C5" s="13"/>
      <c r="D5" s="34" t="s">
        <v>1</v>
      </c>
      <c r="E5" s="35"/>
      <c r="F5" s="35"/>
    </row>
    <row r="6" spans="2:6" ht="12.75">
      <c r="B6" s="13"/>
      <c r="C6" s="13"/>
      <c r="D6" s="38" t="s">
        <v>144</v>
      </c>
      <c r="E6" s="39"/>
      <c r="F6" s="39"/>
    </row>
    <row r="8" spans="2:5" ht="21" customHeight="1">
      <c r="B8" s="40" t="s">
        <v>2</v>
      </c>
      <c r="C8" s="40"/>
      <c r="D8" s="41"/>
      <c r="E8" s="41"/>
    </row>
    <row r="9" spans="2:5" ht="19.5" customHeight="1">
      <c r="B9" s="42" t="s">
        <v>145</v>
      </c>
      <c r="C9" s="42"/>
      <c r="D9" s="41"/>
      <c r="E9" s="41"/>
    </row>
    <row r="10" spans="2:6" ht="12.75">
      <c r="B10" s="2"/>
      <c r="C10" s="2"/>
      <c r="E10" s="43" t="s">
        <v>5</v>
      </c>
      <c r="F10" s="44"/>
    </row>
    <row r="11" spans="2:6" ht="15" customHeight="1">
      <c r="B11" s="14" t="s">
        <v>143</v>
      </c>
      <c r="C11" s="14"/>
      <c r="D11" s="15" t="s">
        <v>3</v>
      </c>
      <c r="E11" s="43"/>
      <c r="F11" s="44"/>
    </row>
    <row r="12" spans="2:6" ht="13.5" customHeight="1">
      <c r="B12" s="1"/>
      <c r="C12" s="1"/>
      <c r="D12" s="12" t="s">
        <v>4</v>
      </c>
      <c r="E12" s="45">
        <v>41275</v>
      </c>
      <c r="F12" s="44"/>
    </row>
    <row r="13" spans="2:6" ht="12.75" customHeight="1">
      <c r="B13" s="46" t="s">
        <v>147</v>
      </c>
      <c r="C13" s="46"/>
      <c r="D13" s="47"/>
      <c r="E13" s="43"/>
      <c r="F13" s="44"/>
    </row>
    <row r="14" spans="2:6" ht="12.75">
      <c r="B14" s="48"/>
      <c r="C14" s="48"/>
      <c r="D14" s="49"/>
      <c r="E14" s="43"/>
      <c r="F14" s="44"/>
    </row>
    <row r="15" spans="2:6" ht="12.75">
      <c r="B15" s="50" t="s">
        <v>126</v>
      </c>
      <c r="C15" s="50"/>
      <c r="D15" s="51"/>
      <c r="E15" s="43"/>
      <c r="F15" s="44"/>
    </row>
    <row r="16" spans="5:6" ht="12.75">
      <c r="E16" s="43"/>
      <c r="F16" s="44"/>
    </row>
    <row r="17" spans="2:6" ht="14.25" customHeight="1">
      <c r="B17" s="1"/>
      <c r="C17" s="1"/>
      <c r="E17" s="43"/>
      <c r="F17" s="44"/>
    </row>
    <row r="18" spans="4:6" ht="12.75">
      <c r="D18" s="12" t="s">
        <v>6</v>
      </c>
      <c r="E18" s="43">
        <v>53549140</v>
      </c>
      <c r="F18" s="44"/>
    </row>
    <row r="19" spans="2:6" ht="13.5" customHeight="1">
      <c r="B19" s="16" t="s">
        <v>135</v>
      </c>
      <c r="C19" s="16"/>
      <c r="E19" s="43"/>
      <c r="F19" s="44"/>
    </row>
    <row r="20" spans="2:6" ht="14.25" customHeight="1">
      <c r="B20" s="1"/>
      <c r="C20" s="1"/>
      <c r="E20" s="43"/>
      <c r="F20" s="44"/>
    </row>
    <row r="21" spans="2:6" ht="12.75">
      <c r="B21" s="12" t="s">
        <v>136</v>
      </c>
      <c r="C21" s="12"/>
      <c r="D21" s="12" t="s">
        <v>7</v>
      </c>
      <c r="E21" s="43">
        <v>383</v>
      </c>
      <c r="F21" s="44"/>
    </row>
    <row r="22" spans="2:3" ht="16.5">
      <c r="B22" s="3"/>
      <c r="C22" s="3"/>
    </row>
    <row r="23" spans="2:4" ht="17.25" customHeight="1">
      <c r="B23" s="52" t="s">
        <v>140</v>
      </c>
      <c r="C23" s="33"/>
      <c r="D23" s="33"/>
    </row>
    <row r="24" spans="2:4" ht="16.5">
      <c r="B24" s="53" t="s">
        <v>8</v>
      </c>
      <c r="C24" s="53"/>
      <c r="D24" s="54"/>
    </row>
    <row r="25" spans="2:4" ht="18.75" customHeight="1">
      <c r="B25" s="52" t="s">
        <v>133</v>
      </c>
      <c r="C25" s="33"/>
      <c r="D25" s="33"/>
    </row>
    <row r="26" spans="2:4" ht="16.5">
      <c r="B26" s="55" t="s">
        <v>127</v>
      </c>
      <c r="C26" s="55"/>
      <c r="D26" s="56"/>
    </row>
    <row r="28" spans="2:4" ht="16.5">
      <c r="B28" s="57" t="s">
        <v>9</v>
      </c>
      <c r="C28" s="57"/>
      <c r="D28" s="58"/>
    </row>
    <row r="30" spans="2:3" ht="16.5">
      <c r="B30" s="30" t="s">
        <v>139</v>
      </c>
      <c r="C30" s="1"/>
    </row>
    <row r="31" spans="2:6" ht="65.25" customHeight="1">
      <c r="B31" s="59" t="s">
        <v>142</v>
      </c>
      <c r="C31" s="59"/>
      <c r="D31" s="59"/>
      <c r="E31" s="59"/>
      <c r="F31" s="59"/>
    </row>
    <row r="32" spans="2:3" ht="16.5">
      <c r="B32" s="15" t="s">
        <v>10</v>
      </c>
      <c r="C32" s="1"/>
    </row>
    <row r="33" ht="58.5" customHeight="1"/>
    <row r="34" spans="2:3" ht="16.5">
      <c r="B34" s="11" t="s">
        <v>128</v>
      </c>
      <c r="C34" s="11"/>
    </row>
    <row r="36" spans="2:6" ht="16.5">
      <c r="B36" s="60" t="s">
        <v>11</v>
      </c>
      <c r="C36" s="60"/>
      <c r="D36" s="62" t="s">
        <v>17</v>
      </c>
      <c r="E36" s="62"/>
      <c r="F36" s="62"/>
    </row>
    <row r="37" spans="2:6" ht="16.5">
      <c r="B37" s="61"/>
      <c r="C37" s="61"/>
      <c r="D37" s="4">
        <v>2013</v>
      </c>
      <c r="E37" s="26">
        <v>2014</v>
      </c>
      <c r="F37" s="26">
        <v>2015</v>
      </c>
    </row>
    <row r="38" spans="2:6" ht="16.5">
      <c r="B38" s="5" t="s">
        <v>12</v>
      </c>
      <c r="C38" s="5"/>
      <c r="D38" s="6" t="s">
        <v>18</v>
      </c>
      <c r="E38" s="27"/>
      <c r="F38" s="27"/>
    </row>
    <row r="39" spans="2:6" ht="15">
      <c r="B39" s="7" t="s">
        <v>13</v>
      </c>
      <c r="C39" s="7"/>
      <c r="D39" s="24">
        <v>600313.77</v>
      </c>
      <c r="E39" s="23"/>
      <c r="F39" s="23"/>
    </row>
    <row r="40" spans="2:6" ht="15">
      <c r="B40" s="7" t="s">
        <v>14</v>
      </c>
      <c r="C40" s="7"/>
      <c r="D40" s="24"/>
      <c r="E40" s="23"/>
      <c r="F40" s="23"/>
    </row>
    <row r="41" spans="2:6" ht="15">
      <c r="B41" s="7" t="s">
        <v>15</v>
      </c>
      <c r="C41" s="7"/>
      <c r="D41" s="24">
        <v>157040</v>
      </c>
      <c r="E41" s="23"/>
      <c r="F41" s="23"/>
    </row>
    <row r="42" spans="2:6" ht="15">
      <c r="B42" s="19" t="s">
        <v>16</v>
      </c>
      <c r="C42" s="19"/>
      <c r="D42" s="24"/>
      <c r="E42" s="23"/>
      <c r="F42" s="23"/>
    </row>
    <row r="43" spans="2:6" ht="12.75" customHeight="1">
      <c r="B43" s="63" t="s">
        <v>129</v>
      </c>
      <c r="C43" s="17"/>
      <c r="D43" s="65">
        <v>157040</v>
      </c>
      <c r="E43" s="66"/>
      <c r="F43" s="66"/>
    </row>
    <row r="44" spans="2:6" ht="18.75" customHeight="1">
      <c r="B44" s="64"/>
      <c r="C44" s="18"/>
      <c r="D44" s="65"/>
      <c r="E44" s="67"/>
      <c r="F44" s="67"/>
    </row>
    <row r="45" spans="2:6" ht="30">
      <c r="B45" s="9" t="s">
        <v>19</v>
      </c>
      <c r="C45" s="9"/>
      <c r="D45" s="24"/>
      <c r="E45" s="23"/>
      <c r="F45" s="23"/>
    </row>
    <row r="46" spans="2:6" ht="30">
      <c r="B46" s="9" t="s">
        <v>20</v>
      </c>
      <c r="C46" s="9"/>
      <c r="D46" s="24"/>
      <c r="E46" s="23"/>
      <c r="F46" s="23"/>
    </row>
    <row r="47" spans="2:6" ht="15">
      <c r="B47" s="8" t="s">
        <v>21</v>
      </c>
      <c r="C47" s="8"/>
      <c r="D47" s="24">
        <v>10228.36</v>
      </c>
      <c r="E47" s="23"/>
      <c r="F47" s="23"/>
    </row>
    <row r="48" spans="2:6" ht="15">
      <c r="B48" s="9" t="s">
        <v>22</v>
      </c>
      <c r="C48" s="9"/>
      <c r="D48" s="24">
        <v>443273.77</v>
      </c>
      <c r="E48" s="23"/>
      <c r="F48" s="23"/>
    </row>
    <row r="49" spans="2:6" ht="15">
      <c r="B49" s="7" t="s">
        <v>16</v>
      </c>
      <c r="C49" s="7"/>
      <c r="D49" s="24"/>
      <c r="E49" s="23"/>
      <c r="F49" s="23"/>
    </row>
    <row r="50" spans="2:6" ht="15">
      <c r="B50" s="8" t="s">
        <v>23</v>
      </c>
      <c r="C50" s="8"/>
      <c r="D50" s="24">
        <v>106828</v>
      </c>
      <c r="E50" s="23"/>
      <c r="F50" s="23"/>
    </row>
    <row r="51" spans="2:6" ht="15">
      <c r="B51" s="8" t="s">
        <v>24</v>
      </c>
      <c r="C51" s="8"/>
      <c r="D51" s="24">
        <v>12500.07</v>
      </c>
      <c r="E51" s="23"/>
      <c r="F51" s="23"/>
    </row>
    <row r="52" spans="2:6" ht="15">
      <c r="B52" s="7" t="s">
        <v>25</v>
      </c>
      <c r="C52" s="7"/>
      <c r="D52" s="24">
        <v>43701.72</v>
      </c>
      <c r="E52" s="23"/>
      <c r="F52" s="23"/>
    </row>
    <row r="53" spans="2:6" ht="15">
      <c r="B53" s="7" t="s">
        <v>14</v>
      </c>
      <c r="C53" s="7"/>
      <c r="D53" s="24"/>
      <c r="E53" s="23"/>
      <c r="F53" s="23"/>
    </row>
    <row r="54" spans="2:6" ht="30">
      <c r="B54" s="9" t="s">
        <v>26</v>
      </c>
      <c r="C54" s="9"/>
      <c r="D54" s="24">
        <f>D55</f>
        <v>5485.65</v>
      </c>
      <c r="E54" s="23"/>
      <c r="F54" s="23"/>
    </row>
    <row r="55" spans="2:6" ht="30">
      <c r="B55" s="22" t="s">
        <v>141</v>
      </c>
      <c r="C55" s="9"/>
      <c r="D55" s="24">
        <v>5485.65</v>
      </c>
      <c r="E55" s="23"/>
      <c r="F55" s="23"/>
    </row>
    <row r="56" spans="2:6" ht="15">
      <c r="B56" s="7" t="s">
        <v>16</v>
      </c>
      <c r="C56" s="7"/>
      <c r="D56" s="24"/>
      <c r="E56" s="23"/>
      <c r="F56" s="23"/>
    </row>
    <row r="57" spans="2:6" ht="15">
      <c r="B57" s="7" t="s">
        <v>27</v>
      </c>
      <c r="C57" s="7"/>
      <c r="D57" s="24"/>
      <c r="E57" s="23"/>
      <c r="F57" s="23"/>
    </row>
    <row r="58" spans="2:6" ht="15">
      <c r="B58" s="7" t="s">
        <v>28</v>
      </c>
      <c r="C58" s="7"/>
      <c r="D58" s="24"/>
      <c r="E58" s="23"/>
      <c r="F58" s="23"/>
    </row>
    <row r="59" spans="2:6" ht="15">
      <c r="B59" s="7" t="s">
        <v>29</v>
      </c>
      <c r="C59" s="7"/>
      <c r="D59" s="24">
        <v>5485.65</v>
      </c>
      <c r="E59" s="23"/>
      <c r="F59" s="23"/>
    </row>
    <row r="60" spans="2:6" ht="15">
      <c r="B60" s="7" t="s">
        <v>30</v>
      </c>
      <c r="C60" s="7"/>
      <c r="D60" s="24"/>
      <c r="E60" s="23"/>
      <c r="F60" s="23"/>
    </row>
    <row r="61" spans="2:6" ht="15">
      <c r="B61" s="7" t="s">
        <v>31</v>
      </c>
      <c r="C61" s="7"/>
      <c r="D61" s="24"/>
      <c r="E61" s="23"/>
      <c r="F61" s="23"/>
    </row>
    <row r="62" spans="2:6" ht="15">
      <c r="B62" s="7" t="s">
        <v>32</v>
      </c>
      <c r="C62" s="7"/>
      <c r="D62" s="24"/>
      <c r="E62" s="23"/>
      <c r="F62" s="23"/>
    </row>
    <row r="63" spans="2:6" ht="15">
      <c r="B63" s="7" t="s">
        <v>33</v>
      </c>
      <c r="C63" s="7"/>
      <c r="D63" s="24"/>
      <c r="E63" s="23"/>
      <c r="F63" s="23"/>
    </row>
    <row r="64" spans="2:6" ht="15">
      <c r="B64" s="7" t="s">
        <v>34</v>
      </c>
      <c r="C64" s="7"/>
      <c r="D64" s="24"/>
      <c r="E64" s="23"/>
      <c r="F64" s="23"/>
    </row>
    <row r="65" spans="2:6" ht="15">
      <c r="B65" s="7" t="s">
        <v>35</v>
      </c>
      <c r="C65" s="7"/>
      <c r="D65" s="28"/>
      <c r="E65" s="23"/>
      <c r="F65" s="23"/>
    </row>
    <row r="66" spans="2:6" ht="15">
      <c r="B66" s="7" t="s">
        <v>36</v>
      </c>
      <c r="C66" s="7"/>
      <c r="D66" s="24"/>
      <c r="E66" s="23"/>
      <c r="F66" s="23"/>
    </row>
    <row r="67" spans="2:6" ht="30">
      <c r="B67" s="9" t="s">
        <v>37</v>
      </c>
      <c r="C67" s="9"/>
      <c r="D67" s="24">
        <v>60944.5</v>
      </c>
      <c r="E67" s="23"/>
      <c r="F67" s="23"/>
    </row>
    <row r="68" spans="2:6" ht="15">
      <c r="B68" s="7" t="s">
        <v>16</v>
      </c>
      <c r="C68" s="7"/>
      <c r="D68" s="24"/>
      <c r="E68" s="23"/>
      <c r="F68" s="23"/>
    </row>
    <row r="69" spans="2:6" ht="15">
      <c r="B69" s="7" t="s">
        <v>38</v>
      </c>
      <c r="C69" s="7"/>
      <c r="D69" s="24"/>
      <c r="E69" s="23"/>
      <c r="F69" s="23"/>
    </row>
    <row r="70" spans="2:6" ht="15">
      <c r="B70" s="7" t="s">
        <v>28</v>
      </c>
      <c r="C70" s="7"/>
      <c r="D70" s="24"/>
      <c r="E70" s="23"/>
      <c r="F70" s="23"/>
    </row>
    <row r="71" spans="2:6" ht="15">
      <c r="B71" s="7" t="s">
        <v>29</v>
      </c>
      <c r="C71" s="7"/>
      <c r="D71" s="24"/>
      <c r="E71" s="23"/>
      <c r="F71" s="23"/>
    </row>
    <row r="72" spans="2:6" ht="15">
      <c r="B72" s="7" t="s">
        <v>30</v>
      </c>
      <c r="C72" s="7"/>
      <c r="D72" s="24"/>
      <c r="E72" s="23"/>
      <c r="F72" s="23"/>
    </row>
    <row r="73" spans="2:6" ht="15">
      <c r="B73" s="7" t="s">
        <v>31</v>
      </c>
      <c r="C73" s="7"/>
      <c r="D73" s="24"/>
      <c r="E73" s="23"/>
      <c r="F73" s="23"/>
    </row>
    <row r="74" spans="2:6" ht="15">
      <c r="B74" s="7" t="s">
        <v>32</v>
      </c>
      <c r="C74" s="7"/>
      <c r="D74" s="24"/>
      <c r="E74" s="23"/>
      <c r="F74" s="23"/>
    </row>
    <row r="75" spans="2:6" ht="15">
      <c r="B75" s="7" t="s">
        <v>33</v>
      </c>
      <c r="C75" s="7"/>
      <c r="D75" s="24"/>
      <c r="E75" s="23"/>
      <c r="F75" s="23"/>
    </row>
    <row r="76" spans="2:6" ht="15">
      <c r="B76" s="7" t="s">
        <v>39</v>
      </c>
      <c r="C76" s="7"/>
      <c r="D76" s="24"/>
      <c r="E76" s="23"/>
      <c r="F76" s="23"/>
    </row>
    <row r="77" spans="2:6" ht="15">
      <c r="B77" s="7" t="s">
        <v>35</v>
      </c>
      <c r="C77" s="7"/>
      <c r="D77" s="24"/>
      <c r="E77" s="23"/>
      <c r="F77" s="23"/>
    </row>
    <row r="78" spans="2:6" ht="15">
      <c r="B78" s="7" t="s">
        <v>36</v>
      </c>
      <c r="C78" s="7"/>
      <c r="D78" s="24"/>
      <c r="E78" s="23"/>
      <c r="F78" s="23"/>
    </row>
    <row r="79" spans="2:6" ht="15">
      <c r="B79" s="7" t="s">
        <v>40</v>
      </c>
      <c r="C79" s="7"/>
      <c r="D79" s="24">
        <f>D82</f>
        <v>99741.07</v>
      </c>
      <c r="E79" s="23"/>
      <c r="F79" s="23"/>
    </row>
    <row r="80" spans="2:6" ht="15">
      <c r="B80" s="7" t="s">
        <v>14</v>
      </c>
      <c r="C80" s="7"/>
      <c r="D80" s="24"/>
      <c r="E80" s="23"/>
      <c r="F80" s="23"/>
    </row>
    <row r="81" spans="2:6" ht="15">
      <c r="B81" s="7" t="s">
        <v>41</v>
      </c>
      <c r="C81" s="7"/>
      <c r="D81" s="24"/>
      <c r="E81" s="23"/>
      <c r="F81" s="23"/>
    </row>
    <row r="82" spans="2:6" ht="30">
      <c r="B82" s="9" t="s">
        <v>42</v>
      </c>
      <c r="C82" s="9"/>
      <c r="D82" s="24">
        <f>D84+D85+D86+D87+D88+D89+D90+D91+D92+D93+D94+D95+D96</f>
        <v>99741.07</v>
      </c>
      <c r="E82" s="23"/>
      <c r="F82" s="23"/>
    </row>
    <row r="83" spans="2:6" ht="15">
      <c r="B83" s="7" t="s">
        <v>16</v>
      </c>
      <c r="C83" s="7"/>
      <c r="D83" s="24"/>
      <c r="E83" s="23"/>
      <c r="F83" s="23"/>
    </row>
    <row r="84" spans="2:6" ht="15">
      <c r="B84" s="7" t="s">
        <v>43</v>
      </c>
      <c r="C84" s="7"/>
      <c r="D84" s="24">
        <f>13970.34-2198.02+384</f>
        <v>12156.32</v>
      </c>
      <c r="E84" s="23"/>
      <c r="F84" s="23"/>
    </row>
    <row r="85" spans="2:6" ht="15">
      <c r="B85" s="7" t="s">
        <v>44</v>
      </c>
      <c r="C85" s="7"/>
      <c r="D85" s="24"/>
      <c r="E85" s="23"/>
      <c r="F85" s="23"/>
    </row>
    <row r="86" spans="2:6" ht="15">
      <c r="B86" s="8" t="s">
        <v>45</v>
      </c>
      <c r="C86" s="8"/>
      <c r="D86" s="24"/>
      <c r="E86" s="23"/>
      <c r="F86" s="23"/>
    </row>
    <row r="87" spans="2:6" ht="15">
      <c r="B87" s="8" t="s">
        <v>46</v>
      </c>
      <c r="C87" s="8"/>
      <c r="D87" s="24"/>
      <c r="E87" s="23"/>
      <c r="F87" s="23"/>
    </row>
    <row r="88" spans="2:6" ht="15">
      <c r="B88" s="8" t="s">
        <v>47</v>
      </c>
      <c r="C88" s="8"/>
      <c r="D88" s="24">
        <v>1148.4</v>
      </c>
      <c r="E88" s="23"/>
      <c r="F88" s="23"/>
    </row>
    <row r="89" spans="2:6" ht="15">
      <c r="B89" s="8" t="s">
        <v>48</v>
      </c>
      <c r="C89" s="8"/>
      <c r="D89" s="24">
        <v>16165</v>
      </c>
      <c r="E89" s="23"/>
      <c r="F89" s="23"/>
    </row>
    <row r="90" spans="2:6" ht="15">
      <c r="B90" s="8" t="s">
        <v>49</v>
      </c>
      <c r="C90" s="8"/>
      <c r="D90" s="24"/>
      <c r="E90" s="23"/>
      <c r="F90" s="23"/>
    </row>
    <row r="91" spans="2:6" ht="15">
      <c r="B91" s="8" t="s">
        <v>50</v>
      </c>
      <c r="C91" s="8"/>
      <c r="D91" s="24"/>
      <c r="E91" s="23"/>
      <c r="F91" s="23"/>
    </row>
    <row r="92" spans="2:6" ht="15">
      <c r="B92" s="7" t="s">
        <v>51</v>
      </c>
      <c r="C92" s="7"/>
      <c r="D92" s="24"/>
      <c r="E92" s="23"/>
      <c r="F92" s="23"/>
    </row>
    <row r="93" spans="2:6" ht="15">
      <c r="B93" s="7" t="s">
        <v>52</v>
      </c>
      <c r="C93" s="7"/>
      <c r="D93" s="24">
        <v>70271.35</v>
      </c>
      <c r="E93" s="23"/>
      <c r="F93" s="23"/>
    </row>
    <row r="94" spans="2:6" ht="15">
      <c r="B94" s="7" t="s">
        <v>53</v>
      </c>
      <c r="C94" s="7"/>
      <c r="D94" s="24"/>
      <c r="E94" s="23"/>
      <c r="F94" s="23"/>
    </row>
    <row r="95" spans="2:6" ht="15">
      <c r="B95" s="7" t="s">
        <v>54</v>
      </c>
      <c r="C95" s="7"/>
      <c r="D95" s="24"/>
      <c r="E95" s="23"/>
      <c r="F95" s="23"/>
    </row>
    <row r="96" spans="2:6" ht="15">
      <c r="B96" s="7" t="s">
        <v>55</v>
      </c>
      <c r="C96" s="7"/>
      <c r="D96" s="24"/>
      <c r="E96" s="23"/>
      <c r="F96" s="23"/>
    </row>
    <row r="97" spans="2:6" ht="30">
      <c r="B97" s="9" t="s">
        <v>56</v>
      </c>
      <c r="C97" s="9"/>
      <c r="D97" s="24">
        <f>SUM(D99:D111)</f>
        <v>999.19</v>
      </c>
      <c r="E97" s="23"/>
      <c r="F97" s="23"/>
    </row>
    <row r="98" spans="2:6" ht="15">
      <c r="B98" s="7" t="s">
        <v>16</v>
      </c>
      <c r="C98" s="7"/>
      <c r="D98" s="24"/>
      <c r="E98" s="23"/>
      <c r="F98" s="23"/>
    </row>
    <row r="99" spans="2:6" ht="15">
      <c r="B99" s="7" t="s">
        <v>57</v>
      </c>
      <c r="C99" s="7"/>
      <c r="D99" s="24"/>
      <c r="E99" s="23"/>
      <c r="F99" s="23"/>
    </row>
    <row r="100" spans="2:6" ht="15">
      <c r="B100" s="7" t="s">
        <v>58</v>
      </c>
      <c r="C100" s="7"/>
      <c r="D100" s="24"/>
      <c r="E100" s="23"/>
      <c r="F100" s="23"/>
    </row>
    <row r="101" spans="2:6" ht="15">
      <c r="B101" s="7" t="s">
        <v>59</v>
      </c>
      <c r="C101" s="7"/>
      <c r="D101" s="24"/>
      <c r="E101" s="23"/>
      <c r="F101" s="23"/>
    </row>
    <row r="102" spans="2:6" ht="15">
      <c r="B102" s="7" t="s">
        <v>60</v>
      </c>
      <c r="C102" s="7"/>
      <c r="D102" s="24"/>
      <c r="E102" s="23"/>
      <c r="F102" s="23"/>
    </row>
    <row r="103" spans="2:6" ht="15">
      <c r="B103" s="7" t="s">
        <v>61</v>
      </c>
      <c r="C103" s="7"/>
      <c r="D103" s="24"/>
      <c r="E103" s="23"/>
      <c r="F103" s="23"/>
    </row>
    <row r="104" spans="2:6" ht="15">
      <c r="B104" s="7" t="s">
        <v>62</v>
      </c>
      <c r="C104" s="7"/>
      <c r="D104" s="24">
        <v>999.19</v>
      </c>
      <c r="E104" s="23"/>
      <c r="F104" s="23"/>
    </row>
    <row r="105" spans="2:6" ht="15">
      <c r="B105" s="7" t="s">
        <v>63</v>
      </c>
      <c r="C105" s="7"/>
      <c r="D105" s="24"/>
      <c r="E105" s="23"/>
      <c r="F105" s="23"/>
    </row>
    <row r="106" spans="2:6" ht="15">
      <c r="B106" s="7" t="s">
        <v>64</v>
      </c>
      <c r="C106" s="7"/>
      <c r="D106" s="24"/>
      <c r="E106" s="23"/>
      <c r="F106" s="23"/>
    </row>
    <row r="107" spans="2:6" ht="15">
      <c r="B107" s="7" t="s">
        <v>65</v>
      </c>
      <c r="C107" s="7"/>
      <c r="D107" s="24"/>
      <c r="E107" s="23"/>
      <c r="F107" s="23"/>
    </row>
    <row r="108" spans="2:6" ht="15">
      <c r="B108" s="7" t="s">
        <v>66</v>
      </c>
      <c r="C108" s="7"/>
      <c r="D108" s="24"/>
      <c r="E108" s="23"/>
      <c r="F108" s="23"/>
    </row>
    <row r="109" spans="2:6" ht="15">
      <c r="B109" s="7" t="s">
        <v>67</v>
      </c>
      <c r="C109" s="7"/>
      <c r="D109" s="24"/>
      <c r="E109" s="23"/>
      <c r="F109" s="23"/>
    </row>
    <row r="110" spans="2:6" ht="15">
      <c r="B110" s="7" t="s">
        <v>68</v>
      </c>
      <c r="C110" s="7"/>
      <c r="D110" s="24"/>
      <c r="E110" s="23"/>
      <c r="F110" s="23"/>
    </row>
    <row r="111" spans="2:6" ht="15">
      <c r="B111" s="7" t="s">
        <v>69</v>
      </c>
      <c r="C111" s="7"/>
      <c r="D111" s="24"/>
      <c r="E111" s="23"/>
      <c r="F111" s="23"/>
    </row>
    <row r="112" spans="2:6" ht="15">
      <c r="B112" s="7" t="s">
        <v>70</v>
      </c>
      <c r="C112" s="7"/>
      <c r="D112" s="29"/>
      <c r="E112" s="23"/>
      <c r="F112" s="23"/>
    </row>
    <row r="113" spans="2:6" ht="15">
      <c r="B113" s="7" t="s">
        <v>71</v>
      </c>
      <c r="C113" s="7"/>
      <c r="D113" s="25">
        <f>D115+D122+D117</f>
        <v>4967300</v>
      </c>
      <c r="E113" s="25">
        <f>E115+E122</f>
        <v>4584000</v>
      </c>
      <c r="F113" s="25">
        <f>F115+F122</f>
        <v>4680700</v>
      </c>
    </row>
    <row r="114" spans="2:6" ht="15">
      <c r="B114" s="7" t="s">
        <v>16</v>
      </c>
      <c r="C114" s="7"/>
      <c r="D114" s="24"/>
      <c r="E114" s="24"/>
      <c r="F114" s="24"/>
    </row>
    <row r="115" spans="2:6" ht="15">
      <c r="B115" s="7" t="s">
        <v>72</v>
      </c>
      <c r="C115" s="7"/>
      <c r="D115" s="25">
        <f>D125-D122-D117</f>
        <v>4678200</v>
      </c>
      <c r="E115" s="25">
        <f>E125-E122</f>
        <v>4298000</v>
      </c>
      <c r="F115" s="25">
        <f>F125-F122</f>
        <v>4394700</v>
      </c>
    </row>
    <row r="116" spans="2:6" ht="15">
      <c r="B116" s="7" t="s">
        <v>73</v>
      </c>
      <c r="C116" s="7"/>
      <c r="D116" s="24"/>
      <c r="E116" s="24"/>
      <c r="F116" s="24"/>
    </row>
    <row r="117" spans="2:6" ht="15">
      <c r="B117" s="7" t="s">
        <v>74</v>
      </c>
      <c r="C117" s="7"/>
      <c r="D117" s="24">
        <v>3100</v>
      </c>
      <c r="E117" s="24"/>
      <c r="F117" s="24"/>
    </row>
    <row r="118" spans="2:8" ht="45">
      <c r="B118" s="9" t="s">
        <v>75</v>
      </c>
      <c r="C118" s="9"/>
      <c r="D118" s="24"/>
      <c r="E118" s="24"/>
      <c r="F118" s="24"/>
      <c r="H118" s="21"/>
    </row>
    <row r="119" spans="2:6" ht="15">
      <c r="B119" s="7" t="s">
        <v>16</v>
      </c>
      <c r="C119" s="7"/>
      <c r="D119" s="24"/>
      <c r="E119" s="24"/>
      <c r="F119" s="24"/>
    </row>
    <row r="120" spans="2:6" ht="15">
      <c r="B120" s="7" t="s">
        <v>76</v>
      </c>
      <c r="C120" s="7"/>
      <c r="D120" s="24"/>
      <c r="E120" s="24"/>
      <c r="F120" s="24"/>
    </row>
    <row r="121" spans="2:6" ht="15">
      <c r="B121" s="7" t="s">
        <v>77</v>
      </c>
      <c r="C121" s="7"/>
      <c r="D121" s="24"/>
      <c r="E121" s="24"/>
      <c r="F121" s="24"/>
    </row>
    <row r="122" spans="2:7" ht="15">
      <c r="B122" s="7" t="s">
        <v>78</v>
      </c>
      <c r="C122" s="7"/>
      <c r="D122" s="25">
        <v>286000</v>
      </c>
      <c r="E122" s="25">
        <v>286000</v>
      </c>
      <c r="F122" s="25">
        <v>286000</v>
      </c>
      <c r="G122">
        <f>G139+G143+G146</f>
        <v>302400</v>
      </c>
    </row>
    <row r="123" spans="2:6" ht="15">
      <c r="B123" s="7" t="s">
        <v>16</v>
      </c>
      <c r="C123" s="7"/>
      <c r="D123" s="24"/>
      <c r="E123" s="24"/>
      <c r="F123" s="24"/>
    </row>
    <row r="124" spans="2:8" ht="15">
      <c r="B124" s="7" t="s">
        <v>79</v>
      </c>
      <c r="C124" s="7"/>
      <c r="D124" s="24"/>
      <c r="E124" s="24"/>
      <c r="F124" s="24"/>
      <c r="H124" s="21"/>
    </row>
    <row r="125" spans="2:7" ht="15">
      <c r="B125" s="7" t="s">
        <v>80</v>
      </c>
      <c r="C125" s="6" t="s">
        <v>86</v>
      </c>
      <c r="D125" s="25">
        <f>D127+D132+D140+D141</f>
        <v>4967300</v>
      </c>
      <c r="E125" s="25">
        <f>E127+E132+E140+E141</f>
        <v>4584000</v>
      </c>
      <c r="F125" s="25">
        <f>F127+F132+F140+F141</f>
        <v>4680700</v>
      </c>
      <c r="G125" s="21"/>
    </row>
    <row r="126" spans="2:6" ht="15">
      <c r="B126" s="7" t="s">
        <v>16</v>
      </c>
      <c r="C126" s="20"/>
      <c r="D126" s="25"/>
      <c r="E126" s="24"/>
      <c r="F126" s="25"/>
    </row>
    <row r="127" spans="2:8" ht="15">
      <c r="B127" s="7" t="s">
        <v>81</v>
      </c>
      <c r="C127" s="6" t="s">
        <v>87</v>
      </c>
      <c r="D127" s="25">
        <f>D129+D130+D131</f>
        <v>3253800</v>
      </c>
      <c r="E127" s="25">
        <f>E129+E130+E131</f>
        <v>3263400</v>
      </c>
      <c r="F127" s="25">
        <f>F129+F130+F131</f>
        <v>3263400</v>
      </c>
      <c r="G127" s="21"/>
      <c r="H127" s="21"/>
    </row>
    <row r="128" spans="2:6" ht="15">
      <c r="B128" s="7" t="s">
        <v>14</v>
      </c>
      <c r="C128" s="20"/>
      <c r="D128" s="25"/>
      <c r="E128" s="24"/>
      <c r="F128" s="24"/>
    </row>
    <row r="129" spans="2:6" ht="15">
      <c r="B129" s="7" t="s">
        <v>82</v>
      </c>
      <c r="C129" s="6" t="s">
        <v>88</v>
      </c>
      <c r="D129" s="25">
        <v>2492600</v>
      </c>
      <c r="E129" s="25">
        <v>2500000</v>
      </c>
      <c r="F129" s="25">
        <v>2500000</v>
      </c>
    </row>
    <row r="130" spans="2:6" ht="15">
      <c r="B130" s="7" t="s">
        <v>83</v>
      </c>
      <c r="C130" s="6" t="s">
        <v>89</v>
      </c>
      <c r="D130" s="25">
        <v>8400</v>
      </c>
      <c r="E130" s="25">
        <v>8400</v>
      </c>
      <c r="F130" s="25">
        <v>8400</v>
      </c>
    </row>
    <row r="131" spans="2:6" ht="15">
      <c r="B131" s="7" t="s">
        <v>84</v>
      </c>
      <c r="C131" s="6" t="s">
        <v>90</v>
      </c>
      <c r="D131" s="25">
        <v>752800</v>
      </c>
      <c r="E131" s="25">
        <v>755000</v>
      </c>
      <c r="F131" s="25">
        <v>755000</v>
      </c>
    </row>
    <row r="132" spans="2:6" ht="15">
      <c r="B132" s="7" t="s">
        <v>85</v>
      </c>
      <c r="C132" s="6" t="s">
        <v>91</v>
      </c>
      <c r="D132" s="25">
        <f>SUM(D134:D139)</f>
        <v>573625</v>
      </c>
      <c r="E132" s="25">
        <f>SUM(E134:E139)</f>
        <v>513400</v>
      </c>
      <c r="F132" s="25">
        <f>SUM(F134:F139)</f>
        <v>513400</v>
      </c>
    </row>
    <row r="133" spans="2:6" ht="15">
      <c r="B133" s="10" t="s">
        <v>14</v>
      </c>
      <c r="C133" s="20"/>
      <c r="D133" s="25"/>
      <c r="E133" s="24"/>
      <c r="F133" s="24"/>
    </row>
    <row r="134" spans="2:6" ht="15">
      <c r="B134" s="7" t="s">
        <v>92</v>
      </c>
      <c r="C134" s="6" t="s">
        <v>108</v>
      </c>
      <c r="D134" s="25">
        <v>10800</v>
      </c>
      <c r="E134" s="25">
        <v>10400</v>
      </c>
      <c r="F134" s="25">
        <v>10400</v>
      </c>
    </row>
    <row r="135" spans="2:6" ht="15">
      <c r="B135" s="7" t="s">
        <v>93</v>
      </c>
      <c r="C135" s="6" t="s">
        <v>109</v>
      </c>
      <c r="D135" s="25"/>
      <c r="E135" s="24"/>
      <c r="F135" s="24"/>
    </row>
    <row r="136" spans="2:6" ht="15">
      <c r="B136" s="7" t="s">
        <v>94</v>
      </c>
      <c r="C136" s="6" t="s">
        <v>110</v>
      </c>
      <c r="D136" s="25">
        <v>262100</v>
      </c>
      <c r="E136" s="25">
        <v>262100</v>
      </c>
      <c r="F136" s="25">
        <v>262100</v>
      </c>
    </row>
    <row r="137" spans="2:6" ht="15">
      <c r="B137" s="7" t="s">
        <v>95</v>
      </c>
      <c r="C137" s="6" t="s">
        <v>111</v>
      </c>
      <c r="D137" s="25"/>
      <c r="E137" s="24"/>
      <c r="F137" s="24"/>
    </row>
    <row r="138" spans="2:6" ht="15">
      <c r="B138" s="7" t="s">
        <v>96</v>
      </c>
      <c r="C138" s="6" t="s">
        <v>112</v>
      </c>
      <c r="D138" s="25">
        <v>115500</v>
      </c>
      <c r="E138" s="25">
        <v>119000</v>
      </c>
      <c r="F138" s="25">
        <v>119000</v>
      </c>
    </row>
    <row r="139" spans="2:7" ht="15">
      <c r="B139" s="7" t="s">
        <v>97</v>
      </c>
      <c r="C139" s="6" t="s">
        <v>113</v>
      </c>
      <c r="D139" s="25">
        <v>185225</v>
      </c>
      <c r="E139" s="25">
        <v>121900</v>
      </c>
      <c r="F139" s="25">
        <v>121900</v>
      </c>
      <c r="G139">
        <v>40600</v>
      </c>
    </row>
    <row r="140" spans="2:6" ht="15">
      <c r="B140" s="7" t="s">
        <v>98</v>
      </c>
      <c r="C140" s="6" t="s">
        <v>114</v>
      </c>
      <c r="D140" s="25">
        <v>21400</v>
      </c>
      <c r="E140" s="25">
        <v>12100</v>
      </c>
      <c r="F140" s="25">
        <v>12100</v>
      </c>
    </row>
    <row r="141" spans="2:6" ht="15">
      <c r="B141" s="7" t="s">
        <v>99</v>
      </c>
      <c r="C141" s="6" t="s">
        <v>115</v>
      </c>
      <c r="D141" s="25">
        <f>D143+D144+D146</f>
        <v>1118475</v>
      </c>
      <c r="E141" s="25">
        <f>E143+E144+E146</f>
        <v>795100</v>
      </c>
      <c r="F141" s="25">
        <f>F143+F144+F146</f>
        <v>891800</v>
      </c>
    </row>
    <row r="142" spans="2:6" ht="15">
      <c r="B142" s="7" t="s">
        <v>14</v>
      </c>
      <c r="C142" s="20"/>
      <c r="D142" s="25"/>
      <c r="E142" s="24"/>
      <c r="F142" s="24"/>
    </row>
    <row r="143" spans="2:7" ht="15">
      <c r="B143" s="7" t="s">
        <v>100</v>
      </c>
      <c r="C143" s="6" t="s">
        <v>116</v>
      </c>
      <c r="D143" s="25">
        <v>53900</v>
      </c>
      <c r="E143" s="25">
        <v>39800</v>
      </c>
      <c r="F143" s="25">
        <v>39800</v>
      </c>
      <c r="G143">
        <v>50000</v>
      </c>
    </row>
    <row r="144" spans="2:6" ht="15">
      <c r="B144" s="7" t="s">
        <v>101</v>
      </c>
      <c r="C144" s="6" t="s">
        <v>117</v>
      </c>
      <c r="D144" s="25"/>
      <c r="E144" s="24"/>
      <c r="F144" s="24"/>
    </row>
    <row r="145" spans="2:6" ht="15">
      <c r="B145" s="7" t="s">
        <v>102</v>
      </c>
      <c r="C145" s="6" t="s">
        <v>118</v>
      </c>
      <c r="D145" s="25"/>
      <c r="E145" s="24"/>
      <c r="F145" s="24"/>
    </row>
    <row r="146" spans="2:7" ht="15">
      <c r="B146" s="7" t="s">
        <v>103</v>
      </c>
      <c r="C146" s="6" t="s">
        <v>119</v>
      </c>
      <c r="D146" s="25">
        <v>1064575</v>
      </c>
      <c r="E146" s="25">
        <f>781900-26600</f>
        <v>755300</v>
      </c>
      <c r="F146" s="25">
        <f>878600-26600</f>
        <v>852000</v>
      </c>
      <c r="G146">
        <v>211800</v>
      </c>
    </row>
    <row r="147" spans="2:6" ht="15">
      <c r="B147" s="7" t="s">
        <v>104</v>
      </c>
      <c r="C147" s="6" t="s">
        <v>120</v>
      </c>
      <c r="D147" s="25"/>
      <c r="E147" s="23"/>
      <c r="F147" s="23"/>
    </row>
    <row r="148" spans="2:6" ht="15">
      <c r="B148" s="7" t="s">
        <v>14</v>
      </c>
      <c r="C148" s="20"/>
      <c r="D148" s="25"/>
      <c r="E148" s="23"/>
      <c r="F148" s="23"/>
    </row>
    <row r="149" spans="2:6" ht="15">
      <c r="B149" s="9" t="s">
        <v>105</v>
      </c>
      <c r="C149" s="6" t="s">
        <v>121</v>
      </c>
      <c r="D149" s="25"/>
      <c r="E149" s="23"/>
      <c r="F149" s="23"/>
    </row>
    <row r="150" spans="2:6" ht="15">
      <c r="B150" s="7" t="s">
        <v>106</v>
      </c>
      <c r="C150" s="7"/>
      <c r="D150" s="24"/>
      <c r="E150" s="23"/>
      <c r="F150" s="23"/>
    </row>
    <row r="151" spans="2:6" ht="15">
      <c r="B151" s="7" t="s">
        <v>107</v>
      </c>
      <c r="C151" s="7"/>
      <c r="D151" s="24"/>
      <c r="E151" s="23"/>
      <c r="F151" s="23"/>
    </row>
    <row r="153" spans="2:6" ht="16.5">
      <c r="B153" s="1" t="s">
        <v>122</v>
      </c>
      <c r="C153" s="1"/>
      <c r="D153" s="68" t="s">
        <v>146</v>
      </c>
      <c r="E153" s="69"/>
      <c r="F153" s="69"/>
    </row>
    <row r="154" spans="2:6" ht="16.5">
      <c r="B154" s="11" t="s">
        <v>130</v>
      </c>
      <c r="C154" s="11"/>
      <c r="D154" s="50" t="s">
        <v>123</v>
      </c>
      <c r="E154" s="54"/>
      <c r="F154" s="54"/>
    </row>
    <row r="156" spans="2:6" ht="16.5">
      <c r="B156" s="1" t="s">
        <v>124</v>
      </c>
      <c r="C156" s="1"/>
      <c r="D156" s="70" t="s">
        <v>137</v>
      </c>
      <c r="E156" s="69"/>
      <c r="F156" s="69"/>
    </row>
    <row r="157" spans="2:6" ht="16.5">
      <c r="B157" s="1" t="s">
        <v>131</v>
      </c>
      <c r="C157" s="1"/>
      <c r="D157" s="50" t="s">
        <v>123</v>
      </c>
      <c r="E157" s="50"/>
      <c r="F157" s="50"/>
    </row>
    <row r="159" spans="2:6" ht="16.5">
      <c r="B159" s="1" t="s">
        <v>125</v>
      </c>
      <c r="C159" s="1"/>
      <c r="D159" s="70" t="s">
        <v>137</v>
      </c>
      <c r="E159" s="69"/>
      <c r="F159" s="69"/>
    </row>
    <row r="160" spans="2:6" ht="16.5">
      <c r="B160" s="11" t="s">
        <v>138</v>
      </c>
      <c r="C160" s="11"/>
      <c r="D160" s="50" t="s">
        <v>123</v>
      </c>
      <c r="E160" s="50"/>
      <c r="F160" s="50"/>
    </row>
    <row r="161" spans="2:3" ht="16.5">
      <c r="B161" s="1" t="s">
        <v>148</v>
      </c>
      <c r="C161" s="11"/>
    </row>
  </sheetData>
  <sheetProtection/>
  <mergeCells count="41">
    <mergeCell ref="D156:F156"/>
    <mergeCell ref="D157:F157"/>
    <mergeCell ref="D159:F159"/>
    <mergeCell ref="D160:F160"/>
    <mergeCell ref="B28:D28"/>
    <mergeCell ref="B43:B44"/>
    <mergeCell ref="D43:D44"/>
    <mergeCell ref="D153:F153"/>
    <mergeCell ref="D154:F154"/>
    <mergeCell ref="B25:D25"/>
    <mergeCell ref="B26:D26"/>
    <mergeCell ref="B31:F31"/>
    <mergeCell ref="C36:C37"/>
    <mergeCell ref="D36:F36"/>
    <mergeCell ref="B15:D15"/>
    <mergeCell ref="E15:F15"/>
    <mergeCell ref="E16:F16"/>
    <mergeCell ref="E17:F17"/>
    <mergeCell ref="E18:F18"/>
    <mergeCell ref="E19:F19"/>
    <mergeCell ref="B36:B37"/>
    <mergeCell ref="E20:F20"/>
    <mergeCell ref="E21:F21"/>
    <mergeCell ref="B23:D23"/>
    <mergeCell ref="B24:D24"/>
    <mergeCell ref="D1:F1"/>
    <mergeCell ref="B8:E8"/>
    <mergeCell ref="B9:E9"/>
    <mergeCell ref="E10:F10"/>
    <mergeCell ref="E11:F11"/>
    <mergeCell ref="E12:F12"/>
    <mergeCell ref="E43:E44"/>
    <mergeCell ref="F43:F44"/>
    <mergeCell ref="D2:F2"/>
    <mergeCell ref="D3:F3"/>
    <mergeCell ref="D4:F4"/>
    <mergeCell ref="D5:F5"/>
    <mergeCell ref="D6:F6"/>
    <mergeCell ref="E13:F13"/>
    <mergeCell ref="B13:D14"/>
    <mergeCell ref="E14:F14"/>
  </mergeCells>
  <printOptions/>
  <pageMargins left="0.7480314960629921" right="0.7480314960629921" top="0.7874015748031497" bottom="0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2013-02-18T04:20:49Z</cp:lastPrinted>
  <dcterms:created xsi:type="dcterms:W3CDTF">2012-01-10T06:59:07Z</dcterms:created>
  <dcterms:modified xsi:type="dcterms:W3CDTF">2013-02-19T13:27:49Z</dcterms:modified>
  <cp:category/>
  <cp:version/>
  <cp:contentType/>
  <cp:contentStatus/>
</cp:coreProperties>
</file>